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0ae96392726f5bbc/"/>
    </mc:Choice>
  </mc:AlternateContent>
  <xr:revisionPtr revIDLastSave="45" documentId="8_{93B19FDF-1D6F-43B5-A324-212676C2D1F2}" xr6:coauthVersionLast="47" xr6:coauthVersionMax="47" xr10:uidLastSave="{BC103064-A78E-43A7-B185-625B91E7D118}"/>
  <bookViews>
    <workbookView xWindow="-98" yWindow="-98" windowWidth="28996" windowHeight="1579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15" i="1" l="1"/>
  <c r="D28" i="1" l="1"/>
  <c r="D10" i="1"/>
  <c r="C32" i="1"/>
  <c r="D30" i="1" l="1"/>
  <c r="C3" i="1"/>
  <c r="D32" i="1" l="1"/>
  <c r="D44" i="1"/>
  <c r="C10" i="1"/>
  <c r="C28" i="1" l="1"/>
  <c r="C30" i="1" l="1"/>
  <c r="C44" i="1" s="1"/>
</calcChain>
</file>

<file path=xl/sharedStrings.xml><?xml version="1.0" encoding="utf-8"?>
<sst xmlns="http://schemas.openxmlformats.org/spreadsheetml/2006/main" count="24" uniqueCount="24">
  <si>
    <t>EXPENSES</t>
  </si>
  <si>
    <t>Insurance</t>
  </si>
  <si>
    <t>INCOME:</t>
  </si>
  <si>
    <t>Social Functions</t>
  </si>
  <si>
    <t>INCOME LESS EXPENSES</t>
    <phoneticPr fontId="0" type="noConversion"/>
  </si>
  <si>
    <t>Mowing/Landscape-HOA</t>
    <phoneticPr fontId="0" type="noConversion"/>
  </si>
  <si>
    <t>TOTAL EXPENSES</t>
    <phoneticPr fontId="0" type="noConversion"/>
  </si>
  <si>
    <t xml:space="preserve">Postage </t>
    <phoneticPr fontId="0" type="noConversion"/>
  </si>
  <si>
    <t xml:space="preserve">BEGINNING BALANCE </t>
    <phoneticPr fontId="0" type="noConversion"/>
  </si>
  <si>
    <t>Assessments</t>
    <phoneticPr fontId="0" type="noConversion"/>
  </si>
  <si>
    <t>Utilities-Electric</t>
    <phoneticPr fontId="0" type="noConversion"/>
  </si>
  <si>
    <t>Legal-Prof Fees - Accountant</t>
  </si>
  <si>
    <t>Taxes (Property)</t>
  </si>
  <si>
    <t>Legal-Prof Fees</t>
  </si>
  <si>
    <t xml:space="preserve">Utilities-Water </t>
  </si>
  <si>
    <t>TOTAL INCOME</t>
  </si>
  <si>
    <t>Net income + beginning balance</t>
  </si>
  <si>
    <t xml:space="preserve">Bank Fee </t>
  </si>
  <si>
    <t>TOTAL EOY BALANCE*</t>
  </si>
  <si>
    <t>Interest Earned 2023</t>
  </si>
  <si>
    <t>*includes Roadway Fund of $51,300</t>
  </si>
  <si>
    <t>Misc. Business (website, email)</t>
  </si>
  <si>
    <t>Office (quicken software)</t>
  </si>
  <si>
    <t>Facility Maintenance (Pond)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</si>
</sst>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u val="singleAccounting"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1"/>
      <name val="Arial"/>
      <family val="2"/>
    </font>
    <font>
      <u val="singleAccounting"/>
      <sz val="11"/>
      <name val="Arial"/>
      <family val="2"/>
    </font>
    <font>
      <u val="doubleAccounting"/>
      <sz val="11"/>
      <name val="Arial"/>
      <family val="2"/>
    </font>
    <font>
      <b/>
      <u val="singleAccounting"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8">
    <xf numFmtId="0" fontId="0" fillId="0" borderId="0" xfId="0"/>
    <xf numFmtId="44" fontId="0" fillId="0" borderId="0" xfId="0" applyNumberFormat="1"/>
    <xf numFmtId="0" fontId="2" fillId="0" borderId="0" xfId="0" applyFont="1"/>
    <xf numFmtId="0" fontId="1" fillId="0" borderId="0" xfId="0" applyFont="1"/>
    <xf numFmtId="0" fontId="0" fillId="2" borderId="0" xfId="0" applyFill="1"/>
    <xf numFmtId="44" fontId="0" fillId="0" borderId="0" xfId="1" applyFont="1"/>
    <xf numFmtId="0" fontId="4" fillId="0" borderId="0" xfId="0" applyFont="1"/>
    <xf numFmtId="44" fontId="4" fillId="0" borderId="0" xfId="0" applyNumberFormat="1" applyFont="1"/>
    <xf numFmtId="44" fontId="5" fillId="0" borderId="0" xfId="0" applyNumberFormat="1" applyFont="1"/>
    <xf numFmtId="0" fontId="6" fillId="0" borderId="0" xfId="0" applyFont="1"/>
    <xf numFmtId="44" fontId="6" fillId="0" borderId="0" xfId="0" applyNumberFormat="1" applyFont="1"/>
    <xf numFmtId="0" fontId="7" fillId="0" borderId="0" xfId="0" applyFont="1"/>
    <xf numFmtId="44" fontId="7" fillId="0" borderId="0" xfId="0" applyNumberFormat="1" applyFont="1"/>
    <xf numFmtId="44" fontId="6" fillId="0" borderId="0" xfId="0" applyNumberFormat="1" applyFont="1" applyAlignment="1">
      <alignment horizontal="right"/>
    </xf>
    <xf numFmtId="44" fontId="9" fillId="0" borderId="0" xfId="0" applyNumberFormat="1" applyFont="1"/>
    <xf numFmtId="0" fontId="8" fillId="0" borderId="0" xfId="0" applyFont="1"/>
    <xf numFmtId="44" fontId="10" fillId="0" borderId="0" xfId="0" applyNumberFormat="1" applyFont="1"/>
    <xf numFmtId="44" fontId="11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F92"/>
      <color rgb="FFE4FF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44"/>
  <sheetViews>
    <sheetView tabSelected="1" defaultGridColor="0" view="pageLayout" colorId="22" zoomScaleNormal="100" workbookViewId="0">
      <selection activeCell="G4" sqref="G4"/>
    </sheetView>
  </sheetViews>
  <sheetFormatPr defaultColWidth="8.796875" defaultRowHeight="12.75" x14ac:dyDescent="0.35"/>
  <cols>
    <col min="1" max="1" width="8.06640625" customWidth="1"/>
    <col min="2" max="2" width="49.19921875" customWidth="1"/>
    <col min="3" max="3" width="24.33203125" hidden="1" customWidth="1"/>
    <col min="4" max="4" width="14.73046875" customWidth="1"/>
    <col min="5" max="5" width="10.796875" bestFit="1" customWidth="1"/>
  </cols>
  <sheetData>
    <row r="1" spans="2:6" ht="25.05" customHeight="1" x14ac:dyDescent="0.4">
      <c r="C1" s="4"/>
      <c r="D1" s="2"/>
    </row>
    <row r="3" spans="2:6" ht="13.5" x14ac:dyDescent="0.35">
      <c r="B3" s="9" t="s">
        <v>8</v>
      </c>
      <c r="C3" s="10">
        <f>5553.32+20055.85</f>
        <v>25609.17</v>
      </c>
      <c r="D3" s="10">
        <v>44671.19</v>
      </c>
      <c r="E3" s="9"/>
      <c r="F3" s="3"/>
    </row>
    <row r="4" spans="2:6" ht="13.5" x14ac:dyDescent="0.35">
      <c r="B4" s="9"/>
      <c r="C4" s="10"/>
      <c r="D4" s="10"/>
      <c r="E4" s="9"/>
      <c r="F4" s="3"/>
    </row>
    <row r="5" spans="2:6" ht="13.5" x14ac:dyDescent="0.35">
      <c r="B5" s="9" t="s">
        <v>2</v>
      </c>
      <c r="C5" s="10"/>
      <c r="D5" s="10"/>
      <c r="E5" s="9"/>
    </row>
    <row r="6" spans="2:6" ht="13.5" x14ac:dyDescent="0.35">
      <c r="B6" s="9" t="s">
        <v>9</v>
      </c>
      <c r="C6" s="10">
        <v>23016</v>
      </c>
      <c r="D6" s="10">
        <v>43604</v>
      </c>
      <c r="E6" s="9"/>
    </row>
    <row r="7" spans="2:6" ht="15.75" x14ac:dyDescent="0.65">
      <c r="B7" s="9" t="s">
        <v>19</v>
      </c>
      <c r="C7" s="10">
        <v>2.06</v>
      </c>
      <c r="D7" s="14">
        <v>689.29</v>
      </c>
      <c r="E7" s="9"/>
    </row>
    <row r="8" spans="2:6" ht="13.5" x14ac:dyDescent="0.35">
      <c r="B8" s="9"/>
      <c r="C8" s="10"/>
      <c r="D8" s="10"/>
      <c r="E8" s="9"/>
    </row>
    <row r="9" spans="2:6" ht="13.5" x14ac:dyDescent="0.35">
      <c r="B9" s="9"/>
      <c r="C9" s="10"/>
      <c r="D9" s="10"/>
      <c r="E9" s="9"/>
    </row>
    <row r="10" spans="2:6" ht="13.9" x14ac:dyDescent="0.4">
      <c r="B10" s="11" t="s">
        <v>15</v>
      </c>
      <c r="C10" s="12">
        <f>C6+C7</f>
        <v>23018.06</v>
      </c>
      <c r="D10" s="12">
        <f>D6+D7</f>
        <v>44293.29</v>
      </c>
      <c r="E10" s="9"/>
    </row>
    <row r="11" spans="2:6" ht="13.5" x14ac:dyDescent="0.35">
      <c r="B11" s="9"/>
      <c r="C11" s="10"/>
      <c r="D11" s="10"/>
      <c r="E11" s="9"/>
    </row>
    <row r="12" spans="2:6" ht="13.5" x14ac:dyDescent="0.35">
      <c r="B12" s="9" t="s">
        <v>0</v>
      </c>
      <c r="C12" s="10"/>
      <c r="D12" s="10"/>
      <c r="E12" s="9"/>
    </row>
    <row r="13" spans="2:6" ht="13.5" x14ac:dyDescent="0.35">
      <c r="B13" s="9"/>
      <c r="C13" s="10"/>
      <c r="D13" s="10"/>
      <c r="E13" s="9"/>
    </row>
    <row r="14" spans="2:6" ht="13.5" x14ac:dyDescent="0.35">
      <c r="B14" s="9" t="s">
        <v>17</v>
      </c>
      <c r="C14" s="10">
        <v>9</v>
      </c>
      <c r="D14" s="10">
        <v>0</v>
      </c>
      <c r="E14" s="9"/>
    </row>
    <row r="15" spans="2:6" ht="13.5" x14ac:dyDescent="0.35">
      <c r="B15" s="9" t="s">
        <v>23</v>
      </c>
      <c r="C15" s="10">
        <v>588.15</v>
      </c>
      <c r="D15" s="10">
        <f>100+2372.5</f>
        <v>2472.5</v>
      </c>
      <c r="E15" s="9"/>
    </row>
    <row r="16" spans="2:6" ht="13.5" x14ac:dyDescent="0.35">
      <c r="B16" s="9" t="s">
        <v>1</v>
      </c>
      <c r="C16" s="10">
        <v>2519</v>
      </c>
      <c r="D16" s="10">
        <v>2526</v>
      </c>
      <c r="E16" s="9"/>
    </row>
    <row r="17" spans="2:5" ht="13.5" x14ac:dyDescent="0.35">
      <c r="B17" s="9" t="s">
        <v>11</v>
      </c>
      <c r="C17" s="10">
        <v>120</v>
      </c>
      <c r="D17" s="10">
        <v>0</v>
      </c>
      <c r="E17" s="9"/>
    </row>
    <row r="18" spans="2:5" ht="13.5" x14ac:dyDescent="0.35">
      <c r="B18" s="9" t="s">
        <v>13</v>
      </c>
      <c r="C18" s="10">
        <v>962.5</v>
      </c>
      <c r="D18" s="10">
        <v>0</v>
      </c>
      <c r="E18" s="9"/>
    </row>
    <row r="19" spans="2:5" ht="13.5" x14ac:dyDescent="0.35">
      <c r="B19" s="9" t="s">
        <v>21</v>
      </c>
      <c r="C19" s="10">
        <v>108.25</v>
      </c>
      <c r="D19" s="10">
        <v>264.13</v>
      </c>
      <c r="E19" s="9"/>
    </row>
    <row r="20" spans="2:5" ht="13.5" x14ac:dyDescent="0.35">
      <c r="B20" s="9" t="s">
        <v>5</v>
      </c>
      <c r="C20" s="10">
        <v>6000</v>
      </c>
      <c r="D20" s="10">
        <v>6050</v>
      </c>
      <c r="E20" s="9"/>
    </row>
    <row r="21" spans="2:5" ht="13.5" x14ac:dyDescent="0.35">
      <c r="B21" s="9" t="s">
        <v>22</v>
      </c>
      <c r="C21" s="10">
        <v>31.48</v>
      </c>
      <c r="D21" s="10">
        <v>64.819999999999993</v>
      </c>
      <c r="E21" s="9"/>
    </row>
    <row r="22" spans="2:5" ht="13.5" x14ac:dyDescent="0.35">
      <c r="B22" s="9" t="s">
        <v>7</v>
      </c>
      <c r="C22" s="10">
        <v>27.5</v>
      </c>
      <c r="D22" s="10">
        <v>0</v>
      </c>
      <c r="E22" s="9"/>
    </row>
    <row r="23" spans="2:5" ht="13.5" x14ac:dyDescent="0.35">
      <c r="B23" s="9" t="s">
        <v>3</v>
      </c>
      <c r="C23" s="13">
        <v>0</v>
      </c>
      <c r="D23" s="10">
        <v>0</v>
      </c>
      <c r="E23" s="9"/>
    </row>
    <row r="24" spans="2:5" ht="13.5" x14ac:dyDescent="0.35">
      <c r="B24" s="9" t="s">
        <v>12</v>
      </c>
      <c r="C24" s="10">
        <v>103.69</v>
      </c>
      <c r="D24" s="10">
        <v>86.77</v>
      </c>
      <c r="E24" s="9"/>
    </row>
    <row r="25" spans="2:5" ht="13.5" x14ac:dyDescent="0.35">
      <c r="B25" s="9" t="s">
        <v>10</v>
      </c>
      <c r="C25" s="10">
        <v>550</v>
      </c>
      <c r="D25" s="10">
        <v>1400</v>
      </c>
      <c r="E25" s="9"/>
    </row>
    <row r="26" spans="2:5" ht="15.75" x14ac:dyDescent="0.65">
      <c r="B26" s="9" t="s">
        <v>14</v>
      </c>
      <c r="C26" s="14">
        <v>575.45000000000005</v>
      </c>
      <c r="D26" s="14">
        <v>265.2</v>
      </c>
      <c r="E26" s="9"/>
    </row>
    <row r="27" spans="2:5" ht="13.5" x14ac:dyDescent="0.35">
      <c r="B27" s="9"/>
      <c r="C27" s="10"/>
      <c r="D27" s="10"/>
      <c r="E27" s="9"/>
    </row>
    <row r="28" spans="2:5" ht="17.25" x14ac:dyDescent="0.85">
      <c r="B28" s="11" t="s">
        <v>6</v>
      </c>
      <c r="C28" s="12">
        <f>SUM(C14:C27)</f>
        <v>11595.02</v>
      </c>
      <c r="D28" s="17">
        <f>SUM(D14:D27)</f>
        <v>13129.420000000002</v>
      </c>
      <c r="E28" s="9"/>
    </row>
    <row r="29" spans="2:5" ht="13.5" x14ac:dyDescent="0.35">
      <c r="B29" s="9"/>
      <c r="C29" s="10"/>
      <c r="D29" s="10"/>
      <c r="E29" s="9"/>
    </row>
    <row r="30" spans="2:5" ht="15.75" x14ac:dyDescent="0.65">
      <c r="B30" s="9" t="s">
        <v>4</v>
      </c>
      <c r="C30" s="10">
        <f>C10-C28</f>
        <v>11423.04</v>
      </c>
      <c r="D30" s="14">
        <f>D10-D28</f>
        <v>31163.87</v>
      </c>
      <c r="E30" s="9"/>
    </row>
    <row r="31" spans="2:5" ht="13.5" x14ac:dyDescent="0.35">
      <c r="B31" s="9"/>
      <c r="C31" s="10"/>
      <c r="D31" s="10"/>
      <c r="E31" s="9"/>
    </row>
    <row r="32" spans="2:5" ht="14.65" x14ac:dyDescent="0.5">
      <c r="B32" s="9" t="s">
        <v>18</v>
      </c>
      <c r="C32" s="10">
        <f>6974.3+30057.91</f>
        <v>37032.21</v>
      </c>
      <c r="D32" s="16">
        <f>D3+D30</f>
        <v>75835.06</v>
      </c>
      <c r="E32" s="9"/>
    </row>
    <row r="33" spans="2:5" ht="13.5" x14ac:dyDescent="0.35">
      <c r="B33" s="9" t="s">
        <v>20</v>
      </c>
      <c r="C33" s="10"/>
      <c r="D33" s="9"/>
      <c r="E33" s="9"/>
    </row>
    <row r="34" spans="2:5" ht="13.5" x14ac:dyDescent="0.35">
      <c r="B34" s="9"/>
      <c r="C34" s="10"/>
      <c r="D34" s="9"/>
      <c r="E34" s="9"/>
    </row>
    <row r="35" spans="2:5" ht="15.4" x14ac:dyDescent="0.35">
      <c r="B35" s="15"/>
      <c r="C35" s="10"/>
      <c r="D35" s="9"/>
      <c r="E35" s="9"/>
    </row>
    <row r="36" spans="2:5" ht="13.5" x14ac:dyDescent="0.35">
      <c r="B36" s="9"/>
      <c r="C36" s="10"/>
      <c r="D36" s="9"/>
      <c r="E36" s="9"/>
    </row>
    <row r="37" spans="2:5" ht="13.5" x14ac:dyDescent="0.35">
      <c r="B37" s="9"/>
      <c r="C37" s="10"/>
      <c r="D37" s="9"/>
      <c r="E37" s="9"/>
    </row>
    <row r="38" spans="2:5" ht="17.25" x14ac:dyDescent="0.7">
      <c r="B38" s="6"/>
      <c r="C38" s="8"/>
      <c r="D38" s="6"/>
    </row>
    <row r="39" spans="2:5" ht="15" x14ac:dyDescent="0.4">
      <c r="B39" s="6"/>
      <c r="C39" s="7"/>
      <c r="D39" s="6"/>
    </row>
    <row r="40" spans="2:5" ht="15" x14ac:dyDescent="0.4">
      <c r="B40" s="6"/>
      <c r="C40" s="7"/>
      <c r="D40" s="6"/>
    </row>
    <row r="41" spans="2:5" x14ac:dyDescent="0.35">
      <c r="B41" s="3"/>
      <c r="C41" s="1"/>
    </row>
    <row r="44" spans="2:5" x14ac:dyDescent="0.35">
      <c r="B44" s="3" t="s">
        <v>16</v>
      </c>
      <c r="C44" s="1">
        <f>C30+C3</f>
        <v>37032.21</v>
      </c>
      <c r="D44" s="5">
        <f>14526.42+30144.77+D30</f>
        <v>75835.06</v>
      </c>
    </row>
  </sheetData>
  <phoneticPr fontId="0" type="noConversion"/>
  <printOptions horizontalCentered="1"/>
  <pageMargins left="1" right="1" top="1.5" bottom="1" header="1" footer="0.5"/>
  <pageSetup orientation="portrait" horizontalDpi="4294967292" verticalDpi="4294967292" r:id="rId1"/>
  <headerFooter>
    <oddHeader xml:space="preserve">&amp;C&amp;"System Font,Bold"&amp;K0000002023 FINANCIAL REPORT VINEYARD HEIGHTS HOA INC
&amp;"System Font,Regular"1/1/23 THRU 12/31/23
</oddHeader>
    <oddFooter>&amp;R&amp;"System Font,Bold"&amp;K000000VH HOA 2023 FINANCIAL REPORT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96875" defaultRowHeight="12.75" x14ac:dyDescent="0.35"/>
  <sheetData/>
  <phoneticPr fontId="0" type="noConversion"/>
  <pageMargins left="0.75" right="0.75" top="1" bottom="1" header="0.5" footer="0.5"/>
  <pageSetup orientation="portrait" horizontalDpi="0" verticalDpi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96875" defaultRowHeight="12.75" x14ac:dyDescent="0.35"/>
  <sheetData/>
  <phoneticPr fontId="0" type="noConversion"/>
  <pageMargins left="0.75" right="0.75" top="1" bottom="1" header="0.5" footer="0.5"/>
  <pageSetup orientation="portrait" horizontalDpi="0" verticalDpi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Missy Gudal</dc:creator>
  <cp:lastModifiedBy>Bruce Brockman</cp:lastModifiedBy>
  <cp:lastPrinted>2024-02-02T17:13:28Z</cp:lastPrinted>
  <dcterms:created xsi:type="dcterms:W3CDTF">2004-11-22T04:14:04Z</dcterms:created>
  <dcterms:modified xsi:type="dcterms:W3CDTF">2024-02-02T17:17:31Z</dcterms:modified>
</cp:coreProperties>
</file>